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25725"/>
  <fileRecoveryPr autoRecover="0"/>
</workbook>
</file>

<file path=xl/calcChain.xml><?xml version="1.0" encoding="utf-8"?>
<calcChain xmlns="http://schemas.openxmlformats.org/spreadsheetml/2006/main">
  <c r="G42" i="4"/>
  <c r="F42"/>
  <c r="G35"/>
  <c r="F35"/>
  <c r="G30"/>
  <c r="F30"/>
  <c r="F46" l="1"/>
  <c r="G46"/>
  <c r="G24"/>
  <c r="F24"/>
  <c r="G14"/>
  <c r="F14"/>
  <c r="C27"/>
  <c r="B27"/>
  <c r="C13"/>
  <c r="B13"/>
  <c r="F26" l="1"/>
  <c r="F48" s="1"/>
  <c r="G26"/>
  <c r="G48" s="1"/>
  <c r="B29"/>
  <c r="C29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<sst xmlns="http://schemas.openxmlformats.org/spreadsheetml/2006/main" count="60" uniqueCount="60">
  <si>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</si>
  <si>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</si>
  <si>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</si>
  <si>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</si>
  <si>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</si>
  <si>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</si>
  <si>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</si>
  <si>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</si>
  <si>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</si>
  <si>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</si>
  <si>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</si>
  <si>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</si>
  <si>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</si>
  <si>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</si>
  <si>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</si>
  <si>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</si>
  <si>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</si>
  <si>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</si>
  <si>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</si>
  <si>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</si>
  <si>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</si>
  <si>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</si>
  <si>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</si>
  <si>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</si>
  <si>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</si>
  <si>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</si>
  <si>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</si>
  <si>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</si>
  <si>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</si>
  <si>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</si>
  <si>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</si>
  <si>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</si>
  <si>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</si>
  <si>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</si>
  <si>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</si>
  <si>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</si>
  <si>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</si>
  <si>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</si>
  <si>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</si>
  <si>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</si>
  <si>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</si>
  <si>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</si>
  <si>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</si>
  <si>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</si>
  <si>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</si>
  <si>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</si>
  <si>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</si>
  <si>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</si>
  <si>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</si>
  <si>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</si>
  <si>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</si>
  <si>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</si>
  <si>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</si>
  <si>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</si>
  <si>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</si>
  <si>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</si>
  <si>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</si>
  <si>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</si>
  <si>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</si>
  <si>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SAN FELIPE
Estado de Situación Financiera
AL 30 DE SEPTIEMBRE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</si>
</sst>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6</xdr:col>
      <xdr:colOff>935181</xdr:colOff>
      <xdr:row>58</xdr:row>
      <xdr:rowOff>86591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0" y="8295409"/>
          <a:ext cx="11759045" cy="502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topLeftCell="A16" zoomScale="55" zoomScaleNormal="55" zoomScaleSheetLayoutView="100" workbookViewId="0">
      <selection activeCell="I36" sqref="I36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3" t="s">
        <v>59</v>
      </c>
      <c r="B1" s="44"/>
      <c r="C1" s="44"/>
      <c r="D1" s="44"/>
      <c r="E1" s="44"/>
      <c r="F1" s="44"/>
      <c r="G1" s="45"/>
    </row>
    <row r="2" spans="1:7" s="3" customFormat="1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116012060.56999999</v>
      </c>
      <c r="C5" s="12">
        <v>104918454.84999999</v>
      </c>
      <c r="D5" s="17"/>
      <c r="E5" s="11" t="s">
        <v>41</v>
      </c>
      <c r="F5" s="12">
        <v>2432411.65</v>
      </c>
      <c r="G5" s="5">
        <v>25779919.949999999</v>
      </c>
    </row>
    <row r="6" spans="1:7">
      <c r="A6" s="30" t="s">
        <v>28</v>
      </c>
      <c r="B6" s="12">
        <v>6086284.1500000004</v>
      </c>
      <c r="C6" s="12">
        <v>5329862.93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28611260.829999998</v>
      </c>
      <c r="C7" s="12">
        <v>40022235.579999998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37" t="s">
        <v>5</v>
      </c>
      <c r="B13" s="10">
        <f>SUM(B5:B11)</f>
        <v>150709605.55000001</v>
      </c>
      <c r="C13" s="10">
        <f>SUM(C5:C11)</f>
        <v>150270553.36000001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42" t="s">
        <v>6</v>
      </c>
      <c r="F14" s="12">
        <f>SUM(F5:F12)</f>
        <v>2432411.65</v>
      </c>
      <c r="G14" s="5">
        <f>SUM(G5:G12)</f>
        <v>25779919.949999999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578307472.38999999</v>
      </c>
      <c r="C18" s="12">
        <v>540675456.25999999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57370425.270000003</v>
      </c>
      <c r="C19" s="12">
        <v>50748763.170000002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1271622.03</v>
      </c>
      <c r="C20" s="12">
        <v>1063854.43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-29324929.449999999</v>
      </c>
      <c r="C21" s="12">
        <v>-29324929.449999999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>
      <c r="A26" s="30"/>
      <c r="B26" s="12"/>
      <c r="C26" s="12"/>
      <c r="D26" s="17"/>
      <c r="E26" s="38" t="s">
        <v>57</v>
      </c>
      <c r="F26" s="10">
        <f>SUM(F24+F14)</f>
        <v>2432411.65</v>
      </c>
      <c r="G26" s="6">
        <f>SUM(G14+G24)</f>
        <v>25779919.949999999</v>
      </c>
    </row>
    <row r="27" spans="1:7">
      <c r="A27" s="37" t="s">
        <v>8</v>
      </c>
      <c r="B27" s="10">
        <f>SUM(B16:B23)+B25</f>
        <v>607666212.16999984</v>
      </c>
      <c r="C27" s="10">
        <f>SUM(C16:C23)+C25</f>
        <v>563204766.33999979</v>
      </c>
      <c r="D27" s="14"/>
      <c r="E27" s="9"/>
      <c r="F27" s="10"/>
      <c r="G27" s="6"/>
    </row>
    <row r="28" spans="1:7">
      <c r="A28" s="27"/>
      <c r="B28" s="10"/>
      <c r="C28" s="10"/>
      <c r="D28" s="14"/>
      <c r="E28" s="9" t="s">
        <v>49</v>
      </c>
      <c r="F28" s="10"/>
      <c r="G28" s="20"/>
    </row>
    <row r="29" spans="1:7">
      <c r="A29" s="27" t="s">
        <v>9</v>
      </c>
      <c r="B29" s="10">
        <f>B13+B27</f>
        <v>758375817.71999979</v>
      </c>
      <c r="C29" s="10">
        <f>C13+C27</f>
        <v>713475319.69999981</v>
      </c>
      <c r="D29" s="8"/>
      <c r="E29" s="9"/>
      <c r="F29" s="10"/>
      <c r="G29" s="20"/>
    </row>
    <row r="30" spans="1:7">
      <c r="A30" s="31"/>
      <c r="B30" s="15"/>
      <c r="C30" s="15"/>
      <c r="D30" s="17"/>
      <c r="E30" s="38" t="s">
        <v>48</v>
      </c>
      <c r="F30" s="10">
        <f>SUM(F31:F33)</f>
        <v>73903315.670000002</v>
      </c>
      <c r="G30" s="6">
        <f>SUM(G31:G33)</f>
        <v>73903315.670000002</v>
      </c>
    </row>
    <row r="31" spans="1:7">
      <c r="A31" s="31"/>
      <c r="B31" s="15"/>
      <c r="C31" s="15"/>
      <c r="D31" s="17"/>
      <c r="E31" s="11" t="s">
        <v>2</v>
      </c>
      <c r="F31" s="12">
        <v>73565942.670000002</v>
      </c>
      <c r="G31" s="5">
        <v>73565942.670000002</v>
      </c>
    </row>
    <row r="32" spans="1:7">
      <c r="A32" s="31"/>
      <c r="B32" s="15"/>
      <c r="C32" s="15"/>
      <c r="D32" s="17"/>
      <c r="E32" s="11" t="s">
        <v>18</v>
      </c>
      <c r="F32" s="12">
        <v>337373</v>
      </c>
      <c r="G32" s="5">
        <v>337373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8" t="s">
        <v>50</v>
      </c>
      <c r="F35" s="10">
        <f>SUM(F36:F40)</f>
        <v>682040090.39999998</v>
      </c>
      <c r="G35" s="6">
        <f>SUM(G36:G40)</f>
        <v>613792084.08000004</v>
      </c>
    </row>
    <row r="36" spans="1:7">
      <c r="A36" s="31"/>
      <c r="B36" s="15"/>
      <c r="C36" s="15"/>
      <c r="D36" s="17"/>
      <c r="E36" s="11" t="s">
        <v>52</v>
      </c>
      <c r="F36" s="12">
        <v>146425201.97999999</v>
      </c>
      <c r="G36" s="5">
        <v>147457834.53999999</v>
      </c>
    </row>
    <row r="37" spans="1:7">
      <c r="A37" s="31"/>
      <c r="B37" s="15"/>
      <c r="C37" s="15"/>
      <c r="D37" s="17"/>
      <c r="E37" s="11" t="s">
        <v>19</v>
      </c>
      <c r="F37" s="12">
        <v>535573443.92000002</v>
      </c>
      <c r="G37" s="5">
        <v>466292805.04000002</v>
      </c>
    </row>
    <row r="38" spans="1:7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42" t="s">
        <v>55</v>
      </c>
      <c r="F46" s="12">
        <f>SUM(F42+F35+F30)</f>
        <v>755943406.06999993</v>
      </c>
      <c r="G46" s="5">
        <f>SUM(G42+G35+G30)</f>
        <v>687695399.75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8" t="s">
        <v>56</v>
      </c>
      <c r="F48" s="10">
        <f>F46+F26</f>
        <v>758375817.71999991</v>
      </c>
      <c r="G48" s="20">
        <f>G46+G26</f>
        <v>713475319.70000005</v>
      </c>
    </row>
    <row r="49" spans="1:7">
      <c r="A49" s="33"/>
      <c r="B49" s="34"/>
      <c r="C49" s="35"/>
      <c r="D49" s="35"/>
      <c r="E49" s="35"/>
      <c r="F49" s="35"/>
      <c r="G49" s="36"/>
    </row>
    <row r="50" spans="1:7" ht="22.5" customHeight="1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</cp:lastModifiedBy>
  <cp:lastPrinted>2018-10-06T20:13:31Z</cp:lastPrinted>
  <dcterms:created xsi:type="dcterms:W3CDTF">2012-12-11T20:26:08Z</dcterms:created>
  <dcterms:modified xsi:type="dcterms:W3CDTF">2018-10-06T20:13:35Z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